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tente\Desktop\Vecchio Disco\vecchio disco\23 apr 2004 (D)\ANTIUSURA\2026\"/>
    </mc:Choice>
  </mc:AlternateContent>
  <xr:revisionPtr revIDLastSave="0" documentId="13_ncr:1_{950F0CBA-2324-4385-94EE-E53443E9E409}" xr6:coauthVersionLast="47" xr6:coauthVersionMax="47" xr10:uidLastSave="{00000000-0000-0000-0000-000000000000}"/>
  <bookViews>
    <workbookView xWindow="-120" yWindow="-120" windowWidth="29040" windowHeight="15720" activeTab="2" xr2:uid="{B7369B3A-7A86-49DB-823A-92EBC70F7DCB}"/>
  </bookViews>
  <sheets>
    <sheet name="GARANZIE" sheetId="1" r:id="rId1"/>
    <sheet name="CREDITO DIRETTO" sheetId="3" r:id="rId2"/>
    <sheet name="ESTINTIEESCLUSI" sheetId="2" r:id="rId3"/>
  </sheets>
  <definedNames>
    <definedName name="_xlnm._FilterDatabase" localSheetId="1" hidden="1">'CREDITO DIRETTO'!$A$1:$S$1</definedName>
    <definedName name="_xlnm._FilterDatabase" localSheetId="2" hidden="1">ESTINTIEESCLUSI!$A$1:$N$1</definedName>
    <definedName name="_xlnm._FilterDatabase" localSheetId="0" hidden="1">GARANZIE!$A$1:$N$1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14" i="1"/>
  <c r="G12" i="3" l="1"/>
  <c r="H11" i="3"/>
  <c r="I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I2" i="3"/>
  <c r="H2" i="3"/>
  <c r="I12" i="3" l="1"/>
  <c r="H12" i="3"/>
</calcChain>
</file>

<file path=xl/sharedStrings.xml><?xml version="1.0" encoding="utf-8"?>
<sst xmlns="http://schemas.openxmlformats.org/spreadsheetml/2006/main" count="470" uniqueCount="240">
  <si>
    <t>019999</t>
  </si>
  <si>
    <t>BS ANTIUSURA</t>
  </si>
  <si>
    <t>ANGIUS RINALDO</t>
  </si>
  <si>
    <t>MUTUO CHIROGRAFARIO</t>
  </si>
  <si>
    <t>VIA MATTEOTTI                 186</t>
  </si>
  <si>
    <t>GUSPINI</t>
  </si>
  <si>
    <t>CA</t>
  </si>
  <si>
    <t>09036</t>
  </si>
  <si>
    <t>IMPRESA INDIVIDC</t>
  </si>
  <si>
    <t>NGSRLD60C30E270Z</t>
  </si>
  <si>
    <t>CABIDDU IRENE (AZIENDA AGRICOLA RA.RO)</t>
  </si>
  <si>
    <t>LOC. NIU CROBU - SANTA LUCIA  S.N.</t>
  </si>
  <si>
    <t>SAN BASILIO</t>
  </si>
  <si>
    <t>09040</t>
  </si>
  <si>
    <t>IMPRESA INDIVIDA</t>
  </si>
  <si>
    <t>CBDRNI72T71H766N</t>
  </si>
  <si>
    <t>L'UOMO S.R.L.</t>
  </si>
  <si>
    <t>VIA GARIBALDI                 250</t>
  </si>
  <si>
    <t>CAGLIARI</t>
  </si>
  <si>
    <t>09127</t>
  </si>
  <si>
    <t>SOCIETA' A R.L.C</t>
  </si>
  <si>
    <t>01317310926</t>
  </si>
  <si>
    <t>MOCCI VIRGINIA</t>
  </si>
  <si>
    <t>VIA MARMILLA                  55</t>
  </si>
  <si>
    <t>FURTEI</t>
  </si>
  <si>
    <t>IMPRESA INDIVIDS</t>
  </si>
  <si>
    <t>MCCVGN69D46D827J</t>
  </si>
  <si>
    <t>NONSOLOCARTA DI PILUDU ANNA E C. S.A.S.</t>
  </si>
  <si>
    <t>VIA MARCONI                   398</t>
  </si>
  <si>
    <t>QUARTU SANT'ELENA</t>
  </si>
  <si>
    <t>09045</t>
  </si>
  <si>
    <t>SOCIETA' IN ACCC</t>
  </si>
  <si>
    <t>01758190928</t>
  </si>
  <si>
    <t>PANIFICIO ASTE DI ASTE MARIO ALESSANDRO</t>
  </si>
  <si>
    <t>VIA ROMA                      54</t>
  </si>
  <si>
    <t>CALASETTA</t>
  </si>
  <si>
    <t>09011</t>
  </si>
  <si>
    <t>SOCIETA' IN NOMC</t>
  </si>
  <si>
    <t>01813540927</t>
  </si>
  <si>
    <t>PILI INFISSI E CARPENTERIA SRL</t>
  </si>
  <si>
    <t>VIA NUOVA                     53</t>
  </si>
  <si>
    <t>SAN SPERATE</t>
  </si>
  <si>
    <t>09026</t>
  </si>
  <si>
    <t>SOCIETA' A R.L.A</t>
  </si>
  <si>
    <t>03254720927</t>
  </si>
  <si>
    <t>SKIDY S.R.L.</t>
  </si>
  <si>
    <t>65019029</t>
  </si>
  <si>
    <t>P.AZIENDALE</t>
  </si>
  <si>
    <t>VIA NUORO                     6/B</t>
  </si>
  <si>
    <t>02746780929</t>
  </si>
  <si>
    <t>SPINA ANTONIETTA</t>
  </si>
  <si>
    <t>VIA M.L. KING                 34</t>
  </si>
  <si>
    <t>OROSEI</t>
  </si>
  <si>
    <t>NU</t>
  </si>
  <si>
    <t>08028</t>
  </si>
  <si>
    <t>SPNNNT58E59G119B</t>
  </si>
  <si>
    <t>COD BANCA</t>
  </si>
  <si>
    <t>BANCA</t>
  </si>
  <si>
    <t>RAG SOCIALE</t>
  </si>
  <si>
    <t>NRO FIDO</t>
  </si>
  <si>
    <t>DATA FIDO</t>
  </si>
  <si>
    <t>CC</t>
  </si>
  <si>
    <t>IMPORTO FIDO</t>
  </si>
  <si>
    <t>DATA SC</t>
  </si>
  <si>
    <t>DT REVOCA</t>
  </si>
  <si>
    <t>% GAR</t>
  </si>
  <si>
    <t>FORMA TECNICA</t>
  </si>
  <si>
    <t>INDIRIZZO</t>
  </si>
  <si>
    <t>LOCALITA'</t>
  </si>
  <si>
    <t>PR</t>
  </si>
  <si>
    <t>CAP</t>
  </si>
  <si>
    <t>FORMA GIURIDICA</t>
  </si>
  <si>
    <t>CFISCALE</t>
  </si>
  <si>
    <t>CG</t>
  </si>
  <si>
    <t>059999</t>
  </si>
  <si>
    <t>BSS.ANTIUSUR</t>
  </si>
  <si>
    <t>MARIOTTI DAVID</t>
  </si>
  <si>
    <t>CORSO VITTORIO EMANUELE</t>
  </si>
  <si>
    <t>PULA</t>
  </si>
  <si>
    <t>09010</t>
  </si>
  <si>
    <t>MRTDVD78H29B354W</t>
  </si>
  <si>
    <t>PIGA MARIA BONARIA - L'ANGOLO ALIMENTARE</t>
  </si>
  <si>
    <t>VIA PALOMBA                   26</t>
  </si>
  <si>
    <t>09129</t>
  </si>
  <si>
    <t>PGIMBN62A57B354L</t>
  </si>
  <si>
    <t>SERRA GIOVANNA MARIA</t>
  </si>
  <si>
    <t>APERCREDITO C/C</t>
  </si>
  <si>
    <t>VIA CAGLIARI                  24</t>
  </si>
  <si>
    <t>MARACALAGONIS</t>
  </si>
  <si>
    <t>SRRGNN60B41E903X</t>
  </si>
  <si>
    <t>109999</t>
  </si>
  <si>
    <t>BCAANTIUSURA</t>
  </si>
  <si>
    <t>BENE STEFANIA</t>
  </si>
  <si>
    <t>VIA MICHELANGELO-SU SPANTU III30</t>
  </si>
  <si>
    <t>CAPOTERRA</t>
  </si>
  <si>
    <t>09012</t>
  </si>
  <si>
    <t>BNESFN61D58B354F</t>
  </si>
  <si>
    <t>DE FRANCISCI PATRIZIA (PUENTE VIEJO)</t>
  </si>
  <si>
    <t>VIA MARCONI                   274</t>
  </si>
  <si>
    <t>IMPRESA INDIVIDG</t>
  </si>
  <si>
    <t>DFRPRZ62A69B354F</t>
  </si>
  <si>
    <t>EMME X SRL</t>
  </si>
  <si>
    <t>VIA ELIGIO PORCU              132</t>
  </si>
  <si>
    <t>03083270920</t>
  </si>
  <si>
    <t>EUROAGRICOLA DI ARGIOLAS FRANCESCA SAS</t>
  </si>
  <si>
    <t>Z.I. LOCALITA' CORRAXI        S.N.</t>
  </si>
  <si>
    <t>SESTU</t>
  </si>
  <si>
    <t>09028</t>
  </si>
  <si>
    <t>SOCIETA' IN ACCG</t>
  </si>
  <si>
    <t>01456540929</t>
  </si>
  <si>
    <t>LORU ENRICO (RAPPRESENTANZE)</t>
  </si>
  <si>
    <t>VIA CAGLIARI                  179</t>
  </si>
  <si>
    <t>LRONRC58B13A359N</t>
  </si>
  <si>
    <t>MOCCI MARCELLO (2 M PNEUMATICI)</t>
  </si>
  <si>
    <t>VIA BOLOGNA                   40</t>
  </si>
  <si>
    <t>SANLURI</t>
  </si>
  <si>
    <t>09025</t>
  </si>
  <si>
    <t>MCCMCL66T28H974X</t>
  </si>
  <si>
    <t>ORRU' PIERPAOLO TRASPORTI S.R.L.</t>
  </si>
  <si>
    <t>VIA CAMPOSANTO                8</t>
  </si>
  <si>
    <t>MONASTIR</t>
  </si>
  <si>
    <t>09023</t>
  </si>
  <si>
    <t>SOCIETA' A R.L.H</t>
  </si>
  <si>
    <t>03735910923</t>
  </si>
  <si>
    <t>PITTAU FABRIZIO</t>
  </si>
  <si>
    <t>VIA ALDO MORO                 3</t>
  </si>
  <si>
    <t>PTTFRZ66A25B354D</t>
  </si>
  <si>
    <t>SA.RI.MAR. S.R.L.</t>
  </si>
  <si>
    <t>VIA FIUME                     230</t>
  </si>
  <si>
    <t>01693600924</t>
  </si>
  <si>
    <t>ZANDA MARINO</t>
  </si>
  <si>
    <t>VIA BRODOLINI                 33</t>
  </si>
  <si>
    <t>ZNDMRN61B06I695W</t>
  </si>
  <si>
    <t>400200</t>
  </si>
  <si>
    <t>CD ANT</t>
  </si>
  <si>
    <t>BAR-PIZZERIA PILADE DEI F.LLI PETTINAU S</t>
  </si>
  <si>
    <t>VIA GIUDICE MARIANO           65</t>
  </si>
  <si>
    <t>09131</t>
  </si>
  <si>
    <t>SOCIETA' IN NOMS</t>
  </si>
  <si>
    <t>02534610924</t>
  </si>
  <si>
    <t>BASCIU PIETRO PAOLO (JONNI MARINERO)</t>
  </si>
  <si>
    <t>VIA VICTOR HUGO               11-1</t>
  </si>
  <si>
    <t>CARBONIA</t>
  </si>
  <si>
    <t>09013</t>
  </si>
  <si>
    <t>BSCPRP77M30B745M</t>
  </si>
  <si>
    <t>CAPRA SEBASTIANO DI CAPRA ROBERTO</t>
  </si>
  <si>
    <t>VIA SASSARI                   77/A</t>
  </si>
  <si>
    <t>09124</t>
  </si>
  <si>
    <t>CPRRRT54B01B354H</t>
  </si>
  <si>
    <t>CUGURU CRISTOFORO</t>
  </si>
  <si>
    <t>VIA ASPRONI                   30</t>
  </si>
  <si>
    <t>FONNI</t>
  </si>
  <si>
    <t>08023</t>
  </si>
  <si>
    <t>CGRCST87D13F979R</t>
  </si>
  <si>
    <t>ENA CARLO</t>
  </si>
  <si>
    <t>VIA SATTA                     11</t>
  </si>
  <si>
    <t>DECIMOPUTZU</t>
  </si>
  <si>
    <t>NEACRL89B25D260A</t>
  </si>
  <si>
    <t>S.C.M. SAS DI SPANU CORRADO</t>
  </si>
  <si>
    <t>S.S. 554 KM.5.550 C.P. 41</t>
  </si>
  <si>
    <t>MONSERRATO</t>
  </si>
  <si>
    <t>09042</t>
  </si>
  <si>
    <t>02292720923</t>
  </si>
  <si>
    <t>SOCIETA 'AGRICOLA APICOLTURA DI FRANCO A</t>
  </si>
  <si>
    <t>LOCALITA'IS CAMBONIS          SN</t>
  </si>
  <si>
    <t>VILLAPUTZU</t>
  </si>
  <si>
    <t>SOCIETA' IN ACCA</t>
  </si>
  <si>
    <t>03304980927</t>
  </si>
  <si>
    <t>SUPERESSE S.R.L.</t>
  </si>
  <si>
    <t>S.S. 554 KM. 5,500</t>
  </si>
  <si>
    <t>03591150929</t>
  </si>
  <si>
    <t>VERI S.R.L. SEMPLIFICATA</t>
  </si>
  <si>
    <t>VIA GIUSEPPE GARIBALDI        215</t>
  </si>
  <si>
    <t>SOCIETA' A R.L.I</t>
  </si>
  <si>
    <t>04021250925</t>
  </si>
  <si>
    <t>179999</t>
  </si>
  <si>
    <t>FINPR.ANTIUS</t>
  </si>
  <si>
    <t>AGENZIA MEDITERRANEA SRL</t>
  </si>
  <si>
    <t>VIA IMPERATORE FEDERICO       100</t>
  </si>
  <si>
    <t>PALERMO</t>
  </si>
  <si>
    <t>PA</t>
  </si>
  <si>
    <t>00000</t>
  </si>
  <si>
    <t>SOCIETA' A R.L.N</t>
  </si>
  <si>
    <t>05893010826</t>
  </si>
  <si>
    <t>ANTONIO SCARPA &amp; C. S.A.S.</t>
  </si>
  <si>
    <t>VIA PRUNIZZEDDA               6</t>
  </si>
  <si>
    <t>SASSARI</t>
  </si>
  <si>
    <t>SS</t>
  </si>
  <si>
    <t>07100</t>
  </si>
  <si>
    <t>01227980909</t>
  </si>
  <si>
    <t>ANTONIO ECCA DI PIETRO ECCA &amp; C. S.A.S.</t>
  </si>
  <si>
    <t>93251130</t>
  </si>
  <si>
    <t>VIA IS TRIGAS                 1</t>
  </si>
  <si>
    <t>ARBUS</t>
  </si>
  <si>
    <t>09031</t>
  </si>
  <si>
    <t>02134330923</t>
  </si>
  <si>
    <t>B.V.COMPANY DI B.BRUNO S.A.S.</t>
  </si>
  <si>
    <t>65017688</t>
  </si>
  <si>
    <t>VIA MONACO                    5</t>
  </si>
  <si>
    <t>02909550929</t>
  </si>
  <si>
    <t>COFAR ITC DI MASSIMILIANO DEFRAIA &amp; C. S</t>
  </si>
  <si>
    <t>VIALE MONASTIR KM. 4.800</t>
  </si>
  <si>
    <t>09122</t>
  </si>
  <si>
    <t>02691700922</t>
  </si>
  <si>
    <t>F.LLI CHIA DI CHIA VINCENZINA &amp; C. S.A.S</t>
  </si>
  <si>
    <t>18432</t>
  </si>
  <si>
    <t>VIA RINASCITA                 16</t>
  </si>
  <si>
    <t>SAN GAVINO MONREALE</t>
  </si>
  <si>
    <t>09037</t>
  </si>
  <si>
    <t>02201940927</t>
  </si>
  <si>
    <t>SANDALIA ARREDAMENTI S.R.L.</t>
  </si>
  <si>
    <t>SCONTO PORTAFOGLIO</t>
  </si>
  <si>
    <t>VIA YURI GAGARIN              30</t>
  </si>
  <si>
    <t>02909220929</t>
  </si>
  <si>
    <t>STEFANO LOI DI FRANCO LOI E C. S.A.S.</t>
  </si>
  <si>
    <t>VIA ROMA                      87</t>
  </si>
  <si>
    <t>00203910922</t>
  </si>
  <si>
    <t>VIC DI DEPAU VITTORIO SAS</t>
  </si>
  <si>
    <t>AUTOTRASPORTI VELOCI S.R.L.</t>
  </si>
  <si>
    <t>LOCALITA' SENIS               SNC</t>
  </si>
  <si>
    <t>SOCIETA' A R.L.S</t>
  </si>
  <si>
    <t>03143450926</t>
  </si>
  <si>
    <t>GARAU SANDRA</t>
  </si>
  <si>
    <t>VIA TRENTO                    45</t>
  </si>
  <si>
    <t>GRASDR60S47B675D</t>
  </si>
  <si>
    <t>KERNOS CERAMICHE DI MURTAS GRAZIELLA S.A</t>
  </si>
  <si>
    <t>VIA PERGOLESI                 58</t>
  </si>
  <si>
    <t>09128</t>
  </si>
  <si>
    <t>02848600926</t>
  </si>
  <si>
    <t>PAOLO ILLARIO S.R.L.</t>
  </si>
  <si>
    <t>38655</t>
  </si>
  <si>
    <t>PIAZZA MARTIRI                2</t>
  </si>
  <si>
    <t>00133730929</t>
  </si>
  <si>
    <t>PETTINAU CINZIA (L'OSTERIA DEL GIOIELLO)</t>
  </si>
  <si>
    <t>VIA TOLA                      3/A</t>
  </si>
  <si>
    <t>PTTCNZ54R42B354J</t>
  </si>
  <si>
    <t>originario</t>
  </si>
  <si>
    <t>quota min</t>
  </si>
  <si>
    <t>quota propri</t>
  </si>
  <si>
    <t>LAI NICOLA ESTINTO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</si>
</sst>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9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4EAE-CE01-4EE7-87EB-64473825E2A6}">
  <dimension ref="A1:N26"/>
  <sheetViews>
    <sheetView topLeftCell="C1" workbookViewId="0">
      <selection activeCell="O1" sqref="O1:Q1048576"/>
    </sheetView>
  </sheetViews>
  <sheetFormatPr defaultRowHeight="15" x14ac:dyDescent="0.25"/>
  <cols>
    <col min="2" max="2" width="14.5703125" customWidth="1"/>
    <col min="3" max="3" width="47" bestFit="1" customWidth="1"/>
    <col min="4" max="4" width="11.28515625" bestFit="1" customWidth="1"/>
    <col min="6" max="6" width="11.7109375" bestFit="1" customWidth="1"/>
    <col min="7" max="7" width="10.7109375" bestFit="1" customWidth="1"/>
    <col min="9" max="9" width="37.140625" bestFit="1" customWidth="1"/>
    <col min="10" max="10" width="28.140625" bestFit="1" customWidth="1"/>
    <col min="13" max="13" width="18" bestFit="1" customWidth="1"/>
    <col min="14" max="14" width="21" bestFit="1" customWidth="1"/>
  </cols>
  <sheetData>
    <row r="1" spans="1:14" x14ac:dyDescent="0.25">
      <c r="A1" t="s">
        <v>56</v>
      </c>
      <c r="B1" t="s">
        <v>57</v>
      </c>
      <c r="C1" t="s">
        <v>58</v>
      </c>
      <c r="D1" t="s">
        <v>60</v>
      </c>
      <c r="E1" t="s">
        <v>61</v>
      </c>
      <c r="F1" s="3" t="s">
        <v>62</v>
      </c>
      <c r="G1" t="s">
        <v>64</v>
      </c>
      <c r="H1" s="3" t="s">
        <v>65</v>
      </c>
      <c r="I1" s="3" t="s">
        <v>67</v>
      </c>
      <c r="J1" s="3" t="s">
        <v>68</v>
      </c>
      <c r="K1" s="3" t="s">
        <v>69</v>
      </c>
      <c r="L1" s="3" t="s">
        <v>70</v>
      </c>
      <c r="M1" s="3" t="s">
        <v>71</v>
      </c>
      <c r="N1" s="3" t="s">
        <v>72</v>
      </c>
    </row>
    <row r="2" spans="1:14" x14ac:dyDescent="0.25">
      <c r="A2" s="1" t="s">
        <v>0</v>
      </c>
      <c r="B2" t="s">
        <v>1</v>
      </c>
      <c r="C2" t="s">
        <v>45</v>
      </c>
      <c r="D2" s="2">
        <v>38385</v>
      </c>
      <c r="E2" s="1" t="s">
        <v>46</v>
      </c>
      <c r="F2" s="3">
        <v>2180</v>
      </c>
      <c r="G2">
        <v>0</v>
      </c>
      <c r="H2" s="3">
        <v>90</v>
      </c>
      <c r="I2" s="1" t="s">
        <v>48</v>
      </c>
      <c r="J2" s="1" t="s">
        <v>41</v>
      </c>
      <c r="K2" s="1" t="s">
        <v>6</v>
      </c>
      <c r="L2" s="1" t="s">
        <v>42</v>
      </c>
      <c r="M2" s="1" t="s">
        <v>20</v>
      </c>
      <c r="N2" s="1" t="s">
        <v>49</v>
      </c>
    </row>
    <row r="3" spans="1:14" x14ac:dyDescent="0.25">
      <c r="A3" s="1" t="s">
        <v>0</v>
      </c>
      <c r="B3" t="s">
        <v>1</v>
      </c>
      <c r="C3" t="s">
        <v>27</v>
      </c>
      <c r="D3" s="2">
        <v>39457</v>
      </c>
      <c r="F3" s="3">
        <v>20000</v>
      </c>
      <c r="G3" s="2">
        <v>42283</v>
      </c>
      <c r="H3" s="3">
        <v>90</v>
      </c>
      <c r="I3" s="1" t="s">
        <v>28</v>
      </c>
      <c r="J3" s="1" t="s">
        <v>29</v>
      </c>
      <c r="K3" s="1" t="s">
        <v>6</v>
      </c>
      <c r="L3" s="1" t="s">
        <v>30</v>
      </c>
      <c r="M3" s="1" t="s">
        <v>31</v>
      </c>
      <c r="N3" s="1" t="s">
        <v>32</v>
      </c>
    </row>
    <row r="4" spans="1:14" x14ac:dyDescent="0.25">
      <c r="A4" s="1" t="s">
        <v>74</v>
      </c>
      <c r="B4" t="s">
        <v>75</v>
      </c>
      <c r="C4" t="s">
        <v>85</v>
      </c>
      <c r="D4" s="2">
        <v>39500</v>
      </c>
      <c r="F4" s="3">
        <v>10000</v>
      </c>
      <c r="G4">
        <v>0</v>
      </c>
      <c r="H4" s="3">
        <v>50</v>
      </c>
      <c r="I4" s="1" t="s">
        <v>87</v>
      </c>
      <c r="J4" s="1" t="s">
        <v>88</v>
      </c>
      <c r="K4" s="1" t="s">
        <v>6</v>
      </c>
      <c r="L4" s="1" t="s">
        <v>13</v>
      </c>
      <c r="M4" s="1" t="s">
        <v>8</v>
      </c>
      <c r="N4" s="1" t="s">
        <v>89</v>
      </c>
    </row>
    <row r="5" spans="1:14" x14ac:dyDescent="0.25">
      <c r="A5" s="1" t="s">
        <v>0</v>
      </c>
      <c r="B5" t="s">
        <v>1</v>
      </c>
      <c r="C5" t="s">
        <v>2</v>
      </c>
      <c r="D5" s="2">
        <v>39517</v>
      </c>
      <c r="F5" s="3">
        <v>80000</v>
      </c>
      <c r="G5">
        <v>0</v>
      </c>
      <c r="H5" s="3">
        <v>90</v>
      </c>
      <c r="I5" s="1" t="s">
        <v>4</v>
      </c>
      <c r="J5" s="1" t="s">
        <v>5</v>
      </c>
      <c r="K5" s="1" t="s">
        <v>6</v>
      </c>
      <c r="L5" s="1" t="s">
        <v>7</v>
      </c>
      <c r="M5" s="1" t="s">
        <v>8</v>
      </c>
      <c r="N5" s="1" t="s">
        <v>9</v>
      </c>
    </row>
    <row r="6" spans="1:14" x14ac:dyDescent="0.25">
      <c r="A6" s="1" t="s">
        <v>0</v>
      </c>
      <c r="B6" t="s">
        <v>1</v>
      </c>
      <c r="C6" t="s">
        <v>16</v>
      </c>
      <c r="D6" s="2">
        <v>39955</v>
      </c>
      <c r="F6" s="3">
        <v>6453.6</v>
      </c>
      <c r="G6">
        <v>0</v>
      </c>
      <c r="H6" s="3">
        <v>90</v>
      </c>
      <c r="I6" s="1" t="s">
        <v>17</v>
      </c>
      <c r="J6" s="1" t="s">
        <v>18</v>
      </c>
      <c r="K6" s="1" t="s">
        <v>6</v>
      </c>
      <c r="L6" s="1" t="s">
        <v>19</v>
      </c>
      <c r="M6" s="1" t="s">
        <v>20</v>
      </c>
      <c r="N6" s="1" t="s">
        <v>21</v>
      </c>
    </row>
    <row r="7" spans="1:14" x14ac:dyDescent="0.25">
      <c r="A7" s="1" t="s">
        <v>0</v>
      </c>
      <c r="B7" t="s">
        <v>1</v>
      </c>
      <c r="C7" t="s">
        <v>50</v>
      </c>
      <c r="D7" s="2">
        <v>40193</v>
      </c>
      <c r="F7" s="3">
        <v>20000</v>
      </c>
      <c r="G7">
        <v>0</v>
      </c>
      <c r="H7" s="3">
        <v>90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8</v>
      </c>
      <c r="N7" s="1" t="s">
        <v>55</v>
      </c>
    </row>
    <row r="8" spans="1:14" x14ac:dyDescent="0.25">
      <c r="A8" s="1" t="s">
        <v>0</v>
      </c>
      <c r="B8" t="s">
        <v>1</v>
      </c>
      <c r="C8" t="s">
        <v>39</v>
      </c>
      <c r="D8" s="2">
        <v>41239</v>
      </c>
      <c r="F8" s="3">
        <v>20000</v>
      </c>
      <c r="G8">
        <v>0</v>
      </c>
      <c r="H8" s="3">
        <v>90</v>
      </c>
      <c r="I8" s="1" t="s">
        <v>40</v>
      </c>
      <c r="J8" s="1" t="s">
        <v>41</v>
      </c>
      <c r="K8" s="1" t="s">
        <v>6</v>
      </c>
      <c r="L8" s="1" t="s">
        <v>42</v>
      </c>
      <c r="M8" s="1" t="s">
        <v>43</v>
      </c>
      <c r="N8" s="1" t="s">
        <v>44</v>
      </c>
    </row>
    <row r="9" spans="1:14" x14ac:dyDescent="0.25">
      <c r="A9" s="1" t="s">
        <v>74</v>
      </c>
      <c r="B9" t="s">
        <v>75</v>
      </c>
      <c r="C9" t="s">
        <v>81</v>
      </c>
      <c r="D9" s="2">
        <v>41832</v>
      </c>
      <c r="F9" s="3">
        <v>30000</v>
      </c>
      <c r="G9" s="2">
        <v>43398</v>
      </c>
      <c r="H9" s="3">
        <v>90</v>
      </c>
      <c r="I9" s="1" t="s">
        <v>82</v>
      </c>
      <c r="J9" s="1" t="s">
        <v>18</v>
      </c>
      <c r="K9" s="1" t="s">
        <v>6</v>
      </c>
      <c r="L9" s="1" t="s">
        <v>83</v>
      </c>
      <c r="M9" s="1" t="s">
        <v>8</v>
      </c>
      <c r="N9" s="1" t="s">
        <v>84</v>
      </c>
    </row>
    <row r="10" spans="1:14" x14ac:dyDescent="0.25">
      <c r="A10" s="1" t="s">
        <v>0</v>
      </c>
      <c r="B10" t="s">
        <v>1</v>
      </c>
      <c r="C10" t="s">
        <v>22</v>
      </c>
      <c r="D10" s="2">
        <v>42020</v>
      </c>
      <c r="F10" s="3">
        <v>15000</v>
      </c>
      <c r="G10">
        <v>0</v>
      </c>
      <c r="H10" s="3">
        <v>90</v>
      </c>
      <c r="I10" s="1" t="s">
        <v>23</v>
      </c>
      <c r="J10" s="1" t="s">
        <v>24</v>
      </c>
      <c r="K10" s="1" t="s">
        <v>6</v>
      </c>
      <c r="L10" s="1" t="s">
        <v>13</v>
      </c>
      <c r="M10" s="1" t="s">
        <v>25</v>
      </c>
      <c r="N10" s="1" t="s">
        <v>26</v>
      </c>
    </row>
    <row r="11" spans="1:14" x14ac:dyDescent="0.25">
      <c r="A11" s="1" t="s">
        <v>74</v>
      </c>
      <c r="B11" t="s">
        <v>75</v>
      </c>
      <c r="C11" t="s">
        <v>76</v>
      </c>
      <c r="D11" s="2">
        <v>42041</v>
      </c>
      <c r="F11" s="3">
        <v>36000</v>
      </c>
      <c r="G11">
        <v>0</v>
      </c>
      <c r="H11" s="3">
        <v>90</v>
      </c>
      <c r="I11" s="1" t="s">
        <v>77</v>
      </c>
      <c r="J11" s="1" t="s">
        <v>78</v>
      </c>
      <c r="K11" s="1" t="s">
        <v>6</v>
      </c>
      <c r="L11" s="1" t="s">
        <v>79</v>
      </c>
      <c r="M11" s="1" t="s">
        <v>8</v>
      </c>
      <c r="N11" s="1" t="s">
        <v>80</v>
      </c>
    </row>
    <row r="12" spans="1:14" x14ac:dyDescent="0.25">
      <c r="A12" s="1" t="s">
        <v>0</v>
      </c>
      <c r="B12" t="s">
        <v>1</v>
      </c>
      <c r="C12" t="s">
        <v>10</v>
      </c>
      <c r="D12" s="2">
        <v>43921</v>
      </c>
      <c r="F12" s="3">
        <v>22291.05</v>
      </c>
      <c r="G12">
        <v>0</v>
      </c>
      <c r="H12" s="3">
        <v>90</v>
      </c>
      <c r="I12" s="1" t="s">
        <v>11</v>
      </c>
      <c r="J12" s="1" t="s">
        <v>12</v>
      </c>
      <c r="K12" s="1" t="s">
        <v>6</v>
      </c>
      <c r="L12" s="1" t="s">
        <v>13</v>
      </c>
      <c r="M12" s="1" t="s">
        <v>14</v>
      </c>
      <c r="N12" s="1" t="s">
        <v>15</v>
      </c>
    </row>
    <row r="13" spans="1:14" x14ac:dyDescent="0.25">
      <c r="A13" s="1" t="s">
        <v>0</v>
      </c>
      <c r="B13" t="s">
        <v>1</v>
      </c>
      <c r="C13" t="s">
        <v>33</v>
      </c>
      <c r="D13" s="2">
        <v>44028</v>
      </c>
      <c r="F13" s="3">
        <v>25000</v>
      </c>
      <c r="G13">
        <v>0</v>
      </c>
      <c r="H13" s="3">
        <v>90</v>
      </c>
      <c r="I13" s="1" t="s">
        <v>34</v>
      </c>
      <c r="J13" s="1" t="s">
        <v>35</v>
      </c>
      <c r="K13" s="1" t="s">
        <v>6</v>
      </c>
      <c r="L13" s="1" t="s">
        <v>36</v>
      </c>
      <c r="M13" s="1" t="s">
        <v>37</v>
      </c>
      <c r="N13" s="1" t="s">
        <v>38</v>
      </c>
    </row>
    <row r="14" spans="1:14" x14ac:dyDescent="0.25">
      <c r="A14" s="1"/>
      <c r="D14" s="2"/>
      <c r="F14" s="3">
        <f>SUM(F2:F13)</f>
        <v>286924.65000000002</v>
      </c>
      <c r="H14" s="3"/>
      <c r="I14" s="1"/>
      <c r="J14" s="1"/>
      <c r="K14" s="1"/>
      <c r="L14" s="1"/>
      <c r="M14" s="1"/>
      <c r="N14" s="1"/>
    </row>
    <row r="15" spans="1:14" x14ac:dyDescent="0.25">
      <c r="A15" s="1" t="s">
        <v>90</v>
      </c>
      <c r="B15" t="s">
        <v>91</v>
      </c>
      <c r="C15" t="s">
        <v>130</v>
      </c>
      <c r="D15" s="2">
        <v>42867</v>
      </c>
      <c r="F15" s="3">
        <v>24286.87</v>
      </c>
      <c r="G15">
        <v>0</v>
      </c>
      <c r="H15" s="3">
        <v>90</v>
      </c>
      <c r="I15" s="1" t="s">
        <v>131</v>
      </c>
      <c r="J15" s="1" t="s">
        <v>106</v>
      </c>
      <c r="K15" s="1" t="s">
        <v>6</v>
      </c>
      <c r="L15" s="1" t="s">
        <v>107</v>
      </c>
      <c r="M15" s="1" t="s">
        <v>14</v>
      </c>
      <c r="N15" s="1" t="s">
        <v>132</v>
      </c>
    </row>
    <row r="16" spans="1:14" x14ac:dyDescent="0.25">
      <c r="A16" s="1" t="s">
        <v>90</v>
      </c>
      <c r="B16" t="s">
        <v>91</v>
      </c>
      <c r="C16" t="s">
        <v>127</v>
      </c>
      <c r="D16" s="2">
        <v>43300</v>
      </c>
      <c r="F16" s="3">
        <v>42131.01</v>
      </c>
      <c r="G16" s="2">
        <v>44482</v>
      </c>
      <c r="H16" s="3">
        <v>90</v>
      </c>
      <c r="I16" s="1" t="s">
        <v>128</v>
      </c>
      <c r="J16" s="1" t="s">
        <v>29</v>
      </c>
      <c r="K16" s="1" t="s">
        <v>6</v>
      </c>
      <c r="L16" s="1" t="s">
        <v>30</v>
      </c>
      <c r="M16" s="1" t="s">
        <v>20</v>
      </c>
      <c r="N16" s="1" t="s">
        <v>129</v>
      </c>
    </row>
    <row r="17" spans="1:14" x14ac:dyDescent="0.25">
      <c r="A17" s="1" t="s">
        <v>90</v>
      </c>
      <c r="B17" t="s">
        <v>91</v>
      </c>
      <c r="C17" t="s">
        <v>101</v>
      </c>
      <c r="D17" s="2">
        <v>43412</v>
      </c>
      <c r="F17" s="3">
        <v>38813.870000000003</v>
      </c>
      <c r="G17">
        <v>0</v>
      </c>
      <c r="H17" s="3">
        <v>90</v>
      </c>
      <c r="I17" s="1" t="s">
        <v>102</v>
      </c>
      <c r="J17" s="1" t="s">
        <v>29</v>
      </c>
      <c r="K17" s="1" t="s">
        <v>6</v>
      </c>
      <c r="L17" s="1" t="s">
        <v>30</v>
      </c>
      <c r="M17" s="1" t="s">
        <v>20</v>
      </c>
      <c r="N17" s="1" t="s">
        <v>103</v>
      </c>
    </row>
    <row r="18" spans="1:14" x14ac:dyDescent="0.25">
      <c r="A18" s="1" t="s">
        <v>90</v>
      </c>
      <c r="B18" t="s">
        <v>91</v>
      </c>
      <c r="C18" t="s">
        <v>97</v>
      </c>
      <c r="D18" s="2">
        <v>43500</v>
      </c>
      <c r="F18" s="3">
        <v>25000</v>
      </c>
      <c r="G18" s="2">
        <v>44153</v>
      </c>
      <c r="H18" s="3">
        <v>90</v>
      </c>
      <c r="I18" s="1" t="s">
        <v>98</v>
      </c>
      <c r="J18" s="1" t="s">
        <v>29</v>
      </c>
      <c r="K18" s="1" t="s">
        <v>6</v>
      </c>
      <c r="L18" s="1" t="s">
        <v>30</v>
      </c>
      <c r="M18" s="1" t="s">
        <v>99</v>
      </c>
      <c r="N18" s="1" t="s">
        <v>100</v>
      </c>
    </row>
    <row r="19" spans="1:14" x14ac:dyDescent="0.25">
      <c r="A19" s="1" t="s">
        <v>90</v>
      </c>
      <c r="B19" t="s">
        <v>91</v>
      </c>
      <c r="C19" t="s">
        <v>118</v>
      </c>
      <c r="D19" s="2">
        <v>43560</v>
      </c>
      <c r="F19" s="3">
        <v>50000</v>
      </c>
      <c r="G19">
        <v>0</v>
      </c>
      <c r="H19" s="3">
        <v>90</v>
      </c>
      <c r="I19" s="1" t="s">
        <v>119</v>
      </c>
      <c r="J19" s="1" t="s">
        <v>120</v>
      </c>
      <c r="K19" s="1" t="s">
        <v>6</v>
      </c>
      <c r="L19" s="1" t="s">
        <v>121</v>
      </c>
      <c r="M19" s="1" t="s">
        <v>122</v>
      </c>
      <c r="N19" s="1" t="s">
        <v>123</v>
      </c>
    </row>
    <row r="20" spans="1:14" x14ac:dyDescent="0.25">
      <c r="A20" s="1" t="s">
        <v>90</v>
      </c>
      <c r="B20" t="s">
        <v>91</v>
      </c>
      <c r="C20" t="s">
        <v>110</v>
      </c>
      <c r="D20" s="2">
        <v>43731</v>
      </c>
      <c r="F20" s="3">
        <v>43241.48</v>
      </c>
      <c r="G20">
        <v>0</v>
      </c>
      <c r="H20" s="3">
        <v>90</v>
      </c>
      <c r="I20" s="1" t="s">
        <v>111</v>
      </c>
      <c r="J20" s="1" t="s">
        <v>106</v>
      </c>
      <c r="K20" s="1" t="s">
        <v>6</v>
      </c>
      <c r="L20" s="1" t="s">
        <v>107</v>
      </c>
      <c r="M20" s="1" t="s">
        <v>99</v>
      </c>
      <c r="N20" s="1" t="s">
        <v>112</v>
      </c>
    </row>
    <row r="21" spans="1:14" x14ac:dyDescent="0.25">
      <c r="A21" s="1" t="s">
        <v>90</v>
      </c>
      <c r="B21" t="s">
        <v>91</v>
      </c>
      <c r="C21" t="s">
        <v>92</v>
      </c>
      <c r="D21" s="2">
        <v>43802</v>
      </c>
      <c r="F21" s="3">
        <v>45000</v>
      </c>
      <c r="G21">
        <v>0</v>
      </c>
      <c r="H21" s="3">
        <v>90</v>
      </c>
      <c r="I21" s="1" t="s">
        <v>93</v>
      </c>
      <c r="J21" s="1" t="s">
        <v>94</v>
      </c>
      <c r="K21" s="1" t="s">
        <v>6</v>
      </c>
      <c r="L21" s="1" t="s">
        <v>95</v>
      </c>
      <c r="M21" s="1" t="s">
        <v>8</v>
      </c>
      <c r="N21" s="1" t="s">
        <v>96</v>
      </c>
    </row>
    <row r="22" spans="1:14" x14ac:dyDescent="0.25">
      <c r="A22" s="1" t="s">
        <v>90</v>
      </c>
      <c r="B22" t="s">
        <v>91</v>
      </c>
      <c r="C22" t="s">
        <v>124</v>
      </c>
      <c r="D22" s="2">
        <v>44141</v>
      </c>
      <c r="F22" s="3">
        <v>45000</v>
      </c>
      <c r="G22">
        <v>0</v>
      </c>
      <c r="H22" s="3">
        <v>90</v>
      </c>
      <c r="I22" s="1" t="s">
        <v>125</v>
      </c>
      <c r="J22" s="1" t="s">
        <v>115</v>
      </c>
      <c r="K22" s="1" t="s">
        <v>6</v>
      </c>
      <c r="L22" s="1" t="s">
        <v>116</v>
      </c>
      <c r="M22" s="1" t="s">
        <v>14</v>
      </c>
      <c r="N22" s="1" t="s">
        <v>126</v>
      </c>
    </row>
    <row r="23" spans="1:14" x14ac:dyDescent="0.25">
      <c r="A23" s="1" t="s">
        <v>90</v>
      </c>
      <c r="B23" t="s">
        <v>91</v>
      </c>
      <c r="C23" t="s">
        <v>104</v>
      </c>
      <c r="D23" s="2">
        <v>44370</v>
      </c>
      <c r="F23" s="3">
        <v>50000</v>
      </c>
      <c r="G23">
        <v>0</v>
      </c>
      <c r="H23" s="3">
        <v>90</v>
      </c>
      <c r="I23" s="1" t="s">
        <v>105</v>
      </c>
      <c r="J23" s="1" t="s">
        <v>106</v>
      </c>
      <c r="K23" s="1" t="s">
        <v>6</v>
      </c>
      <c r="L23" s="1" t="s">
        <v>107</v>
      </c>
      <c r="M23" s="1" t="s">
        <v>108</v>
      </c>
      <c r="N23" s="1" t="s">
        <v>109</v>
      </c>
    </row>
    <row r="24" spans="1:14" x14ac:dyDescent="0.25">
      <c r="A24" s="1" t="s">
        <v>90</v>
      </c>
      <c r="B24" t="s">
        <v>91</v>
      </c>
      <c r="C24" t="s">
        <v>113</v>
      </c>
      <c r="D24" s="2">
        <v>44391</v>
      </c>
      <c r="F24" s="3">
        <v>50000</v>
      </c>
      <c r="G24">
        <v>0</v>
      </c>
      <c r="H24" s="3">
        <v>90</v>
      </c>
      <c r="I24" s="1" t="s">
        <v>114</v>
      </c>
      <c r="J24" s="1" t="s">
        <v>115</v>
      </c>
      <c r="K24" s="1" t="s">
        <v>6</v>
      </c>
      <c r="L24" s="1" t="s">
        <v>116</v>
      </c>
      <c r="M24" s="1" t="s">
        <v>99</v>
      </c>
      <c r="N24" s="1" t="s">
        <v>117</v>
      </c>
    </row>
    <row r="25" spans="1:14" x14ac:dyDescent="0.25">
      <c r="A25" s="1"/>
      <c r="D25" s="2"/>
      <c r="F25" s="3">
        <f>SUM(F15:F24)</f>
        <v>413473.23</v>
      </c>
      <c r="H25" s="3"/>
      <c r="I25" s="1"/>
      <c r="J25" s="1"/>
      <c r="K25" s="1"/>
      <c r="L25" s="1"/>
      <c r="M25" s="1"/>
      <c r="N25" s="1"/>
    </row>
    <row r="26" spans="1:14" x14ac:dyDescent="0.25">
      <c r="A26" s="1" t="s">
        <v>175</v>
      </c>
      <c r="B26" t="s">
        <v>176</v>
      </c>
      <c r="C26" t="s">
        <v>177</v>
      </c>
      <c r="D26" s="2">
        <v>45310</v>
      </c>
      <c r="F26" s="3">
        <v>50000</v>
      </c>
      <c r="G26">
        <v>0</v>
      </c>
      <c r="H26" s="3">
        <v>90</v>
      </c>
      <c r="I26" s="1" t="s">
        <v>178</v>
      </c>
      <c r="J26" s="1" t="s">
        <v>179</v>
      </c>
      <c r="K26" s="1" t="s">
        <v>180</v>
      </c>
      <c r="L26" s="1" t="s">
        <v>181</v>
      </c>
      <c r="M26" s="1" t="s">
        <v>182</v>
      </c>
      <c r="N26" s="1" t="s">
        <v>183</v>
      </c>
    </row>
  </sheetData>
  <autoFilter ref="A1:N1" xr:uid="{31E74EAE-CE01-4EE7-87EB-64473825E2A6}">
    <sortState xmlns:xlrd2="http://schemas.microsoft.com/office/spreadsheetml/2017/richdata2" ref="A2:N24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1208-219D-4D69-A7EA-A56E17FEFD6F}">
  <dimension ref="A1:S12"/>
  <sheetViews>
    <sheetView topLeftCell="M1" workbookViewId="0">
      <selection activeCell="S1" sqref="S1:S1048576"/>
    </sheetView>
  </sheetViews>
  <sheetFormatPr defaultRowHeight="15" x14ac:dyDescent="0.25"/>
  <cols>
    <col min="2" max="2" width="14.5703125" customWidth="1"/>
    <col min="3" max="3" width="47" bestFit="1" customWidth="1"/>
    <col min="5" max="5" width="11.28515625" bestFit="1" customWidth="1"/>
    <col min="7" max="7" width="11.7109375" bestFit="1" customWidth="1"/>
    <col min="8" max="9" width="11.7109375" customWidth="1"/>
    <col min="10" max="10" width="11.7109375" bestFit="1" customWidth="1"/>
    <col min="11" max="11" width="10.7109375" bestFit="1" customWidth="1"/>
    <col min="12" max="12" width="34.85546875" bestFit="1" customWidth="1"/>
    <col min="13" max="13" width="37.140625" bestFit="1" customWidth="1"/>
    <col min="14" max="14" width="28.140625" bestFit="1" customWidth="1"/>
    <col min="17" max="17" width="18" bestFit="1" customWidth="1"/>
    <col min="18" max="18" width="21" bestFit="1" customWidth="1"/>
  </cols>
  <sheetData>
    <row r="1" spans="1:19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s="3" t="s">
        <v>236</v>
      </c>
      <c r="H1" s="3" t="s">
        <v>237</v>
      </c>
      <c r="I1" s="3" t="s">
        <v>238</v>
      </c>
      <c r="J1" s="3" t="s">
        <v>62</v>
      </c>
      <c r="K1" t="s">
        <v>63</v>
      </c>
      <c r="L1" s="3" t="s">
        <v>66</v>
      </c>
      <c r="M1" s="3" t="s">
        <v>67</v>
      </c>
      <c r="N1" s="3" t="s">
        <v>68</v>
      </c>
      <c r="O1" s="3" t="s">
        <v>69</v>
      </c>
      <c r="P1" s="3" t="s">
        <v>70</v>
      </c>
      <c r="Q1" s="3" t="s">
        <v>71</v>
      </c>
      <c r="R1" s="3" t="s">
        <v>72</v>
      </c>
      <c r="S1" s="3" t="s">
        <v>73</v>
      </c>
    </row>
    <row r="2" spans="1:19" x14ac:dyDescent="0.25">
      <c r="A2" s="1" t="s">
        <v>133</v>
      </c>
      <c r="B2" t="s">
        <v>134</v>
      </c>
      <c r="C2" t="s">
        <v>135</v>
      </c>
      <c r="D2">
        <v>1</v>
      </c>
      <c r="E2" s="2">
        <v>45058</v>
      </c>
      <c r="G2" s="3">
        <v>25000</v>
      </c>
      <c r="H2" s="3">
        <f t="shared" ref="H2:H11" si="0">G2*80%</f>
        <v>20000</v>
      </c>
      <c r="I2" s="3">
        <f t="shared" ref="I2:I11" si="1">G2*20%</f>
        <v>5000</v>
      </c>
      <c r="J2" s="3">
        <v>17861.54</v>
      </c>
      <c r="K2" s="2">
        <v>47972</v>
      </c>
      <c r="L2" s="1" t="s">
        <v>3</v>
      </c>
      <c r="M2" s="1" t="s">
        <v>136</v>
      </c>
      <c r="N2" s="1" t="s">
        <v>18</v>
      </c>
      <c r="O2" s="1" t="s">
        <v>6</v>
      </c>
      <c r="P2" s="1" t="s">
        <v>137</v>
      </c>
      <c r="Q2" s="1" t="s">
        <v>138</v>
      </c>
      <c r="R2" s="1" t="s">
        <v>139</v>
      </c>
    </row>
    <row r="3" spans="1:19" x14ac:dyDescent="0.25">
      <c r="A3" s="1" t="s">
        <v>133</v>
      </c>
      <c r="B3" t="s">
        <v>134</v>
      </c>
      <c r="C3" t="s">
        <v>140</v>
      </c>
      <c r="D3">
        <v>8</v>
      </c>
      <c r="E3" s="2">
        <v>45446</v>
      </c>
      <c r="G3" s="3">
        <v>25000</v>
      </c>
      <c r="H3" s="3">
        <f t="shared" si="0"/>
        <v>20000</v>
      </c>
      <c r="I3" s="3">
        <f t="shared" si="1"/>
        <v>5000</v>
      </c>
      <c r="J3" s="3">
        <v>20713.84</v>
      </c>
      <c r="K3" s="2">
        <v>48358</v>
      </c>
      <c r="L3" s="1" t="s">
        <v>3</v>
      </c>
      <c r="M3" s="1" t="s">
        <v>141</v>
      </c>
      <c r="N3" s="1" t="s">
        <v>142</v>
      </c>
      <c r="O3" s="1" t="s">
        <v>6</v>
      </c>
      <c r="P3" s="1" t="s">
        <v>143</v>
      </c>
      <c r="Q3" s="1" t="s">
        <v>99</v>
      </c>
      <c r="R3" s="1" t="s">
        <v>144</v>
      </c>
    </row>
    <row r="4" spans="1:19" x14ac:dyDescent="0.25">
      <c r="A4" s="1" t="s">
        <v>133</v>
      </c>
      <c r="B4" t="s">
        <v>134</v>
      </c>
      <c r="C4" t="s">
        <v>145</v>
      </c>
      <c r="D4">
        <v>5</v>
      </c>
      <c r="E4" s="2">
        <v>45247</v>
      </c>
      <c r="G4" s="3">
        <v>15000</v>
      </c>
      <c r="H4" s="3">
        <f t="shared" si="0"/>
        <v>12000</v>
      </c>
      <c r="I4" s="3">
        <f t="shared" si="1"/>
        <v>3000</v>
      </c>
      <c r="J4" s="3">
        <v>9813.2099999999991</v>
      </c>
      <c r="K4" s="2">
        <v>46701</v>
      </c>
      <c r="L4" s="1" t="s">
        <v>3</v>
      </c>
      <c r="M4" s="1" t="s">
        <v>146</v>
      </c>
      <c r="N4" s="1" t="s">
        <v>18</v>
      </c>
      <c r="O4" s="1" t="s">
        <v>6</v>
      </c>
      <c r="P4" s="1" t="s">
        <v>147</v>
      </c>
      <c r="Q4" s="1" t="s">
        <v>8</v>
      </c>
      <c r="R4" s="1" t="s">
        <v>148</v>
      </c>
    </row>
    <row r="5" spans="1:19" x14ac:dyDescent="0.25">
      <c r="A5" s="1" t="s">
        <v>133</v>
      </c>
      <c r="B5" t="s">
        <v>134</v>
      </c>
      <c r="C5" t="s">
        <v>149</v>
      </c>
      <c r="D5">
        <v>2</v>
      </c>
      <c r="E5" s="2">
        <v>45187</v>
      </c>
      <c r="G5" s="3">
        <v>25000</v>
      </c>
      <c r="H5" s="3">
        <f t="shared" si="0"/>
        <v>20000</v>
      </c>
      <c r="I5" s="3">
        <f t="shared" si="1"/>
        <v>5000</v>
      </c>
      <c r="J5" s="3">
        <v>14024.74</v>
      </c>
      <c r="K5" s="2">
        <v>48116</v>
      </c>
      <c r="L5" s="1" t="s">
        <v>3</v>
      </c>
      <c r="M5" s="1" t="s">
        <v>150</v>
      </c>
      <c r="N5" s="1" t="s">
        <v>151</v>
      </c>
      <c r="O5" s="1" t="s">
        <v>53</v>
      </c>
      <c r="P5" s="1" t="s">
        <v>152</v>
      </c>
      <c r="Q5" s="1" t="s">
        <v>14</v>
      </c>
      <c r="R5" s="1" t="s">
        <v>153</v>
      </c>
    </row>
    <row r="6" spans="1:19" x14ac:dyDescent="0.25">
      <c r="A6" s="1" t="s">
        <v>133</v>
      </c>
      <c r="B6" t="s">
        <v>134</v>
      </c>
      <c r="C6" t="s">
        <v>154</v>
      </c>
      <c r="D6">
        <v>7</v>
      </c>
      <c r="E6" s="2">
        <v>45359</v>
      </c>
      <c r="G6" s="3">
        <v>40000</v>
      </c>
      <c r="H6" s="3">
        <f t="shared" si="0"/>
        <v>32000</v>
      </c>
      <c r="I6" s="3">
        <f t="shared" si="1"/>
        <v>8000</v>
      </c>
      <c r="J6" s="3">
        <v>32767.71</v>
      </c>
      <c r="K6" s="2">
        <v>48264</v>
      </c>
      <c r="L6" s="1" t="s">
        <v>3</v>
      </c>
      <c r="M6" s="1" t="s">
        <v>155</v>
      </c>
      <c r="N6" s="1" t="s">
        <v>156</v>
      </c>
      <c r="O6" s="1" t="s">
        <v>6</v>
      </c>
      <c r="P6" s="1" t="s">
        <v>79</v>
      </c>
      <c r="Q6" s="1" t="s">
        <v>14</v>
      </c>
      <c r="R6" s="1" t="s">
        <v>157</v>
      </c>
    </row>
    <row r="7" spans="1:19" x14ac:dyDescent="0.25">
      <c r="A7" s="1" t="s">
        <v>133</v>
      </c>
      <c r="B7" t="s">
        <v>134</v>
      </c>
      <c r="C7" t="s">
        <v>158</v>
      </c>
      <c r="D7">
        <v>10</v>
      </c>
      <c r="E7" s="2">
        <v>45992</v>
      </c>
      <c r="G7" s="3">
        <v>40000</v>
      </c>
      <c r="H7" s="3">
        <f t="shared" si="0"/>
        <v>32000</v>
      </c>
      <c r="I7" s="3">
        <f t="shared" si="1"/>
        <v>8000</v>
      </c>
      <c r="J7" s="3">
        <v>40000</v>
      </c>
      <c r="K7" s="2">
        <v>46906</v>
      </c>
      <c r="L7" s="1" t="s">
        <v>3</v>
      </c>
      <c r="M7" s="1" t="s">
        <v>159</v>
      </c>
      <c r="N7" s="1" t="s">
        <v>160</v>
      </c>
      <c r="O7" s="1" t="s">
        <v>6</v>
      </c>
      <c r="P7" s="1" t="s">
        <v>161</v>
      </c>
      <c r="Q7" s="1" t="s">
        <v>31</v>
      </c>
      <c r="R7" s="1" t="s">
        <v>162</v>
      </c>
    </row>
    <row r="8" spans="1:19" x14ac:dyDescent="0.25">
      <c r="A8" s="1" t="s">
        <v>133</v>
      </c>
      <c r="B8" t="s">
        <v>134</v>
      </c>
      <c r="C8" t="s">
        <v>163</v>
      </c>
      <c r="D8">
        <v>9</v>
      </c>
      <c r="E8" s="2">
        <v>45623</v>
      </c>
      <c r="G8" s="3">
        <v>40000</v>
      </c>
      <c r="H8" s="3">
        <f t="shared" si="0"/>
        <v>32000</v>
      </c>
      <c r="I8" s="3">
        <f t="shared" si="1"/>
        <v>8000</v>
      </c>
      <c r="J8" s="3">
        <v>35871.82</v>
      </c>
      <c r="K8" s="2">
        <v>48188</v>
      </c>
      <c r="L8" s="1" t="s">
        <v>3</v>
      </c>
      <c r="M8" s="1" t="s">
        <v>164</v>
      </c>
      <c r="N8" s="1" t="s">
        <v>165</v>
      </c>
      <c r="O8" s="1" t="s">
        <v>6</v>
      </c>
      <c r="P8" s="1" t="s">
        <v>13</v>
      </c>
      <c r="Q8" s="1" t="s">
        <v>166</v>
      </c>
      <c r="R8" s="1" t="s">
        <v>167</v>
      </c>
    </row>
    <row r="9" spans="1:19" x14ac:dyDescent="0.25">
      <c r="A9" s="1" t="s">
        <v>133</v>
      </c>
      <c r="B9" t="s">
        <v>134</v>
      </c>
      <c r="C9" t="s">
        <v>168</v>
      </c>
      <c r="D9">
        <v>6</v>
      </c>
      <c r="E9" s="2">
        <v>45275</v>
      </c>
      <c r="G9" s="3">
        <v>30000</v>
      </c>
      <c r="H9" s="3">
        <f t="shared" si="0"/>
        <v>24000</v>
      </c>
      <c r="I9" s="3">
        <f t="shared" si="1"/>
        <v>6000</v>
      </c>
      <c r="J9" s="3">
        <v>15306.51</v>
      </c>
      <c r="K9" s="2">
        <v>46378</v>
      </c>
      <c r="L9" s="1" t="s">
        <v>3</v>
      </c>
      <c r="M9" s="1" t="s">
        <v>169</v>
      </c>
      <c r="N9" s="1" t="s">
        <v>160</v>
      </c>
      <c r="O9" s="1" t="s">
        <v>6</v>
      </c>
      <c r="P9" s="1" t="s">
        <v>161</v>
      </c>
      <c r="Q9" s="1" t="s">
        <v>20</v>
      </c>
      <c r="R9" s="1" t="s">
        <v>170</v>
      </c>
    </row>
    <row r="10" spans="1:19" x14ac:dyDescent="0.25">
      <c r="A10" s="1" t="s">
        <v>133</v>
      </c>
      <c r="B10" t="s">
        <v>134</v>
      </c>
      <c r="C10" t="s">
        <v>171</v>
      </c>
      <c r="D10">
        <v>4</v>
      </c>
      <c r="E10" s="2">
        <v>45247</v>
      </c>
      <c r="G10" s="3">
        <v>15000</v>
      </c>
      <c r="H10" s="3">
        <f t="shared" si="0"/>
        <v>12000</v>
      </c>
      <c r="I10" s="3">
        <f t="shared" si="1"/>
        <v>3000</v>
      </c>
      <c r="J10" s="3">
        <v>11438.65</v>
      </c>
      <c r="K10" s="2">
        <v>48151</v>
      </c>
      <c r="L10" s="1" t="s">
        <v>3</v>
      </c>
      <c r="M10" s="1" t="s">
        <v>172</v>
      </c>
      <c r="N10" s="1" t="s">
        <v>18</v>
      </c>
      <c r="O10" s="1" t="s">
        <v>6</v>
      </c>
      <c r="P10" s="1" t="s">
        <v>19</v>
      </c>
      <c r="Q10" s="1" t="s">
        <v>173</v>
      </c>
      <c r="R10" s="1" t="s">
        <v>174</v>
      </c>
    </row>
    <row r="11" spans="1:19" s="5" customFormat="1" x14ac:dyDescent="0.25">
      <c r="A11" s="4"/>
      <c r="C11" s="5" t="s">
        <v>239</v>
      </c>
      <c r="E11" s="6">
        <v>45216</v>
      </c>
      <c r="G11" s="7">
        <v>40000</v>
      </c>
      <c r="H11" s="7">
        <f t="shared" si="0"/>
        <v>32000</v>
      </c>
      <c r="I11" s="7">
        <f t="shared" si="1"/>
        <v>8000</v>
      </c>
      <c r="J11" s="7"/>
      <c r="K11" s="6"/>
      <c r="L11" s="4"/>
      <c r="M11" s="4"/>
      <c r="N11" s="4"/>
      <c r="O11" s="4"/>
      <c r="P11" s="4"/>
      <c r="Q11" s="4"/>
      <c r="R11" s="4"/>
    </row>
    <row r="12" spans="1:19" x14ac:dyDescent="0.25">
      <c r="G12" s="3">
        <f>SUM(G2:G11)</f>
        <v>295000</v>
      </c>
      <c r="H12" s="3">
        <f>SUM(H2:H11)</f>
        <v>236000</v>
      </c>
      <c r="I12" s="3">
        <f>SUM(I2:I11)</f>
        <v>59000</v>
      </c>
    </row>
  </sheetData>
  <autoFilter ref="A1:S1" xr:uid="{3F6A1208-219D-4D69-A7EA-A56E17FEFD6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5070-5B04-431E-99D9-EC982362EA6B}">
  <dimension ref="A1:N16"/>
  <sheetViews>
    <sheetView tabSelected="1" topLeftCell="I1" workbookViewId="0">
      <selection activeCell="O1" sqref="O1:P1048576"/>
    </sheetView>
  </sheetViews>
  <sheetFormatPr defaultRowHeight="15" x14ac:dyDescent="0.25"/>
  <cols>
    <col min="1" max="1" width="47" bestFit="1" customWidth="1"/>
    <col min="3" max="3" width="11.28515625" bestFit="1" customWidth="1"/>
    <col min="5" max="5" width="11.7109375" bestFit="1" customWidth="1"/>
    <col min="7" max="7" width="34.85546875" bestFit="1" customWidth="1"/>
    <col min="8" max="8" width="37.140625" bestFit="1" customWidth="1"/>
    <col min="9" max="9" width="28.140625" bestFit="1" customWidth="1"/>
    <col min="12" max="12" width="18" bestFit="1" customWidth="1"/>
    <col min="13" max="13" width="11.7109375" bestFit="1" customWidth="1"/>
    <col min="14" max="14" width="21" bestFit="1" customWidth="1"/>
  </cols>
  <sheetData>
    <row r="1" spans="1:14" x14ac:dyDescent="0.25">
      <c r="A1" t="s">
        <v>58</v>
      </c>
      <c r="B1" t="s">
        <v>59</v>
      </c>
      <c r="C1" t="s">
        <v>60</v>
      </c>
      <c r="D1" t="s">
        <v>61</v>
      </c>
      <c r="E1" s="3" t="s">
        <v>62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3" t="s">
        <v>70</v>
      </c>
      <c r="L1" s="3" t="s">
        <v>71</v>
      </c>
      <c r="M1" s="3"/>
      <c r="N1" s="3" t="s">
        <v>72</v>
      </c>
    </row>
    <row r="2" spans="1:14" x14ac:dyDescent="0.25">
      <c r="A2" t="s">
        <v>184</v>
      </c>
      <c r="B2">
        <v>22</v>
      </c>
      <c r="C2" s="2">
        <v>39629</v>
      </c>
      <c r="E2" s="3">
        <v>130000</v>
      </c>
      <c r="F2" s="3">
        <v>90</v>
      </c>
      <c r="G2" s="1" t="s">
        <v>3</v>
      </c>
      <c r="H2" s="1" t="s">
        <v>185</v>
      </c>
      <c r="I2" s="1" t="s">
        <v>186</v>
      </c>
      <c r="J2" s="1" t="s">
        <v>187</v>
      </c>
      <c r="K2" s="1" t="s">
        <v>188</v>
      </c>
      <c r="L2" s="1" t="s">
        <v>31</v>
      </c>
      <c r="M2" s="3">
        <v>130000</v>
      </c>
      <c r="N2" s="1" t="s">
        <v>189</v>
      </c>
    </row>
    <row r="3" spans="1:14" x14ac:dyDescent="0.25">
      <c r="A3" t="s">
        <v>190</v>
      </c>
      <c r="B3">
        <v>8528</v>
      </c>
      <c r="C3" s="2">
        <v>42629</v>
      </c>
      <c r="D3" s="1" t="s">
        <v>191</v>
      </c>
      <c r="E3" s="3">
        <v>0</v>
      </c>
      <c r="F3" s="3">
        <v>90</v>
      </c>
      <c r="G3" s="1" t="s">
        <v>3</v>
      </c>
      <c r="H3" s="1" t="s">
        <v>192</v>
      </c>
      <c r="I3" s="1" t="s">
        <v>193</v>
      </c>
      <c r="J3" s="1" t="s">
        <v>6</v>
      </c>
      <c r="K3" s="1" t="s">
        <v>194</v>
      </c>
      <c r="L3" s="1" t="s">
        <v>31</v>
      </c>
      <c r="M3" s="3">
        <v>20000</v>
      </c>
      <c r="N3" s="1" t="s">
        <v>195</v>
      </c>
    </row>
    <row r="4" spans="1:14" x14ac:dyDescent="0.25">
      <c r="A4" t="s">
        <v>196</v>
      </c>
      <c r="B4">
        <v>3</v>
      </c>
      <c r="C4" s="2">
        <v>38390</v>
      </c>
      <c r="D4" s="1" t="s">
        <v>197</v>
      </c>
      <c r="E4" s="3">
        <v>0</v>
      </c>
      <c r="F4" s="3">
        <v>90</v>
      </c>
      <c r="G4" s="1" t="s">
        <v>47</v>
      </c>
      <c r="H4" s="1" t="s">
        <v>198</v>
      </c>
      <c r="I4" s="1" t="s">
        <v>29</v>
      </c>
      <c r="J4" s="1" t="s">
        <v>6</v>
      </c>
      <c r="K4" s="1" t="s">
        <v>30</v>
      </c>
      <c r="L4" s="1" t="s">
        <v>31</v>
      </c>
      <c r="M4" s="3">
        <v>40000</v>
      </c>
      <c r="N4" s="1" t="s">
        <v>199</v>
      </c>
    </row>
    <row r="5" spans="1:14" x14ac:dyDescent="0.25">
      <c r="A5" t="s">
        <v>200</v>
      </c>
      <c r="B5">
        <v>9</v>
      </c>
      <c r="C5" s="2">
        <v>38863</v>
      </c>
      <c r="E5" s="3">
        <v>0</v>
      </c>
      <c r="F5" s="3">
        <v>90</v>
      </c>
      <c r="G5" s="1" t="s">
        <v>86</v>
      </c>
      <c r="H5" s="1" t="s">
        <v>201</v>
      </c>
      <c r="I5" s="1" t="s">
        <v>18</v>
      </c>
      <c r="J5" s="1" t="s">
        <v>6</v>
      </c>
      <c r="K5" s="1" t="s">
        <v>202</v>
      </c>
      <c r="L5" s="1" t="s">
        <v>31</v>
      </c>
      <c r="M5" s="3">
        <v>0</v>
      </c>
      <c r="N5" s="1" t="s">
        <v>203</v>
      </c>
    </row>
    <row r="6" spans="1:14" x14ac:dyDescent="0.25">
      <c r="A6" t="s">
        <v>204</v>
      </c>
      <c r="B6">
        <v>1</v>
      </c>
      <c r="C6" s="2">
        <v>37799</v>
      </c>
      <c r="D6" s="1" t="s">
        <v>205</v>
      </c>
      <c r="E6" s="3">
        <v>0</v>
      </c>
      <c r="F6" s="3">
        <v>90</v>
      </c>
      <c r="G6" s="1" t="s">
        <v>47</v>
      </c>
      <c r="H6" s="1" t="s">
        <v>206</v>
      </c>
      <c r="I6" s="1" t="s">
        <v>207</v>
      </c>
      <c r="J6" s="1" t="s">
        <v>6</v>
      </c>
      <c r="K6" s="1" t="s">
        <v>208</v>
      </c>
      <c r="L6" s="1" t="s">
        <v>31</v>
      </c>
      <c r="M6" s="3">
        <v>66000</v>
      </c>
      <c r="N6" s="1" t="s">
        <v>209</v>
      </c>
    </row>
    <row r="7" spans="1:14" x14ac:dyDescent="0.25">
      <c r="A7" t="s">
        <v>204</v>
      </c>
      <c r="B7">
        <v>7896</v>
      </c>
      <c r="C7" s="2">
        <v>39276</v>
      </c>
      <c r="E7" s="3">
        <v>0</v>
      </c>
      <c r="F7" s="3">
        <v>90</v>
      </c>
      <c r="G7" s="1" t="s">
        <v>3</v>
      </c>
      <c r="H7" s="1" t="s">
        <v>206</v>
      </c>
      <c r="I7" s="1" t="s">
        <v>207</v>
      </c>
      <c r="J7" s="1" t="s">
        <v>6</v>
      </c>
      <c r="K7" s="1" t="s">
        <v>208</v>
      </c>
      <c r="L7" s="1" t="s">
        <v>31</v>
      </c>
      <c r="M7" s="3">
        <v>50000</v>
      </c>
      <c r="N7" s="1" t="s">
        <v>209</v>
      </c>
    </row>
    <row r="8" spans="1:14" x14ac:dyDescent="0.25">
      <c r="A8" t="s">
        <v>210</v>
      </c>
      <c r="B8">
        <v>6</v>
      </c>
      <c r="C8" s="2">
        <v>38583</v>
      </c>
      <c r="E8" s="3">
        <v>0</v>
      </c>
      <c r="F8" s="3">
        <v>90</v>
      </c>
      <c r="G8" s="1" t="s">
        <v>211</v>
      </c>
      <c r="H8" s="1" t="s">
        <v>212</v>
      </c>
      <c r="I8" s="1" t="s">
        <v>106</v>
      </c>
      <c r="J8" s="1" t="s">
        <v>6</v>
      </c>
      <c r="K8" s="1" t="s">
        <v>107</v>
      </c>
      <c r="L8" s="1" t="s">
        <v>20</v>
      </c>
      <c r="M8" s="3">
        <v>0</v>
      </c>
      <c r="N8" s="1" t="s">
        <v>213</v>
      </c>
    </row>
    <row r="9" spans="1:14" x14ac:dyDescent="0.25">
      <c r="A9" t="s">
        <v>214</v>
      </c>
      <c r="B9">
        <v>24</v>
      </c>
      <c r="C9" s="2">
        <v>39976</v>
      </c>
      <c r="E9" s="3">
        <v>0</v>
      </c>
      <c r="F9" s="3">
        <v>90</v>
      </c>
      <c r="G9" s="1" t="s">
        <v>3</v>
      </c>
      <c r="H9" s="1" t="s">
        <v>215</v>
      </c>
      <c r="I9" s="1" t="s">
        <v>18</v>
      </c>
      <c r="J9" s="1" t="s">
        <v>6</v>
      </c>
      <c r="K9" s="1" t="s">
        <v>147</v>
      </c>
      <c r="L9" s="1" t="s">
        <v>31</v>
      </c>
      <c r="M9" s="3">
        <v>100000</v>
      </c>
      <c r="N9" s="1" t="s">
        <v>216</v>
      </c>
    </row>
    <row r="10" spans="1:14" x14ac:dyDescent="0.25">
      <c r="A10" t="s">
        <v>217</v>
      </c>
      <c r="B10">
        <v>3</v>
      </c>
      <c r="C10" s="2">
        <v>39608</v>
      </c>
      <c r="D10" s="1" t="s">
        <v>197</v>
      </c>
      <c r="E10" s="3">
        <v>0</v>
      </c>
      <c r="F10" s="3">
        <v>90</v>
      </c>
      <c r="G10" s="1" t="s">
        <v>47</v>
      </c>
      <c r="H10" s="1" t="s">
        <v>198</v>
      </c>
      <c r="I10" s="1" t="s">
        <v>29</v>
      </c>
      <c r="J10" s="1" t="s">
        <v>6</v>
      </c>
      <c r="K10" s="1" t="s">
        <v>30</v>
      </c>
      <c r="L10" s="1" t="s">
        <v>31</v>
      </c>
      <c r="M10" s="3">
        <v>16000</v>
      </c>
      <c r="N10" s="1" t="s">
        <v>199</v>
      </c>
    </row>
    <row r="11" spans="1:14" x14ac:dyDescent="0.25">
      <c r="A11" t="s">
        <v>218</v>
      </c>
      <c r="B11">
        <v>30199</v>
      </c>
      <c r="C11" s="2">
        <v>42592</v>
      </c>
      <c r="E11" s="3">
        <v>0</v>
      </c>
      <c r="F11" s="3">
        <v>90</v>
      </c>
      <c r="G11" s="1" t="s">
        <v>3</v>
      </c>
      <c r="H11" s="1" t="s">
        <v>219</v>
      </c>
      <c r="I11" s="1" t="s">
        <v>156</v>
      </c>
      <c r="J11" s="1" t="s">
        <v>6</v>
      </c>
      <c r="K11" s="1" t="s">
        <v>79</v>
      </c>
      <c r="L11" s="1" t="s">
        <v>220</v>
      </c>
      <c r="M11" s="3">
        <v>20000</v>
      </c>
      <c r="N11" s="1" t="s">
        <v>221</v>
      </c>
    </row>
    <row r="12" spans="1:14" x14ac:dyDescent="0.25">
      <c r="A12" t="s">
        <v>10</v>
      </c>
      <c r="B12">
        <v>30396</v>
      </c>
      <c r="C12" s="2">
        <v>43830</v>
      </c>
      <c r="E12" s="3">
        <v>0</v>
      </c>
      <c r="F12" s="3">
        <v>90</v>
      </c>
      <c r="G12" s="1" t="s">
        <v>3</v>
      </c>
      <c r="H12" s="1" t="s">
        <v>11</v>
      </c>
      <c r="I12" s="1" t="s">
        <v>12</v>
      </c>
      <c r="J12" s="1" t="s">
        <v>6</v>
      </c>
      <c r="K12" s="1" t="s">
        <v>13</v>
      </c>
      <c r="L12" s="1" t="s">
        <v>14</v>
      </c>
      <c r="M12" s="3">
        <v>23000</v>
      </c>
      <c r="N12" s="1" t="s">
        <v>15</v>
      </c>
    </row>
    <row r="13" spans="1:14" x14ac:dyDescent="0.25">
      <c r="A13" t="s">
        <v>222</v>
      </c>
      <c r="B13">
        <v>30415</v>
      </c>
      <c r="C13" s="2">
        <v>44007</v>
      </c>
      <c r="E13" s="3">
        <v>0</v>
      </c>
      <c r="F13" s="3">
        <v>90</v>
      </c>
      <c r="G13" s="1" t="s">
        <v>3</v>
      </c>
      <c r="H13" s="1" t="s">
        <v>223</v>
      </c>
      <c r="I13" s="1" t="s">
        <v>94</v>
      </c>
      <c r="J13" s="1" t="s">
        <v>6</v>
      </c>
      <c r="K13" s="1" t="s">
        <v>95</v>
      </c>
      <c r="L13" s="1" t="s">
        <v>14</v>
      </c>
      <c r="M13" s="3">
        <v>38000</v>
      </c>
      <c r="N13" s="1" t="s">
        <v>224</v>
      </c>
    </row>
    <row r="14" spans="1:14" x14ac:dyDescent="0.25">
      <c r="A14" t="s">
        <v>225</v>
      </c>
      <c r="B14">
        <v>30208</v>
      </c>
      <c r="C14" s="2">
        <v>42650</v>
      </c>
      <c r="E14" s="3">
        <v>0</v>
      </c>
      <c r="F14" s="3">
        <v>90</v>
      </c>
      <c r="G14" s="1" t="s">
        <v>3</v>
      </c>
      <c r="H14" s="1" t="s">
        <v>226</v>
      </c>
      <c r="I14" s="1" t="s">
        <v>18</v>
      </c>
      <c r="J14" s="1" t="s">
        <v>6</v>
      </c>
      <c r="K14" s="1" t="s">
        <v>227</v>
      </c>
      <c r="L14" s="1" t="s">
        <v>166</v>
      </c>
      <c r="M14" s="3">
        <v>30000</v>
      </c>
      <c r="N14" s="1" t="s">
        <v>228</v>
      </c>
    </row>
    <row r="15" spans="1:14" x14ac:dyDescent="0.25">
      <c r="A15" t="s">
        <v>229</v>
      </c>
      <c r="B15">
        <v>30371</v>
      </c>
      <c r="C15" s="2">
        <v>43616</v>
      </c>
      <c r="D15" s="1" t="s">
        <v>230</v>
      </c>
      <c r="E15" s="3">
        <v>0</v>
      </c>
      <c r="F15" s="3">
        <v>90</v>
      </c>
      <c r="G15" s="1" t="s">
        <v>3</v>
      </c>
      <c r="H15" s="1" t="s">
        <v>231</v>
      </c>
      <c r="I15" s="1" t="s">
        <v>18</v>
      </c>
      <c r="J15" s="1" t="s">
        <v>6</v>
      </c>
      <c r="K15" s="1" t="s">
        <v>147</v>
      </c>
      <c r="L15" s="1" t="s">
        <v>20</v>
      </c>
      <c r="M15" s="3">
        <v>20000</v>
      </c>
      <c r="N15" s="1" t="s">
        <v>232</v>
      </c>
    </row>
    <row r="16" spans="1:14" x14ac:dyDescent="0.25">
      <c r="A16" t="s">
        <v>233</v>
      </c>
      <c r="B16">
        <v>30237</v>
      </c>
      <c r="C16" s="2">
        <v>42802</v>
      </c>
      <c r="E16" s="3">
        <v>0</v>
      </c>
      <c r="F16" s="3">
        <v>90</v>
      </c>
      <c r="G16" s="1" t="s">
        <v>3</v>
      </c>
      <c r="H16" s="1" t="s">
        <v>234</v>
      </c>
      <c r="I16" s="1" t="s">
        <v>18</v>
      </c>
      <c r="J16" s="1" t="s">
        <v>6</v>
      </c>
      <c r="K16" s="1" t="s">
        <v>227</v>
      </c>
      <c r="L16" s="1" t="s">
        <v>99</v>
      </c>
      <c r="M16" s="3">
        <v>40000</v>
      </c>
      <c r="N16" s="1" t="s">
        <v>235</v>
      </c>
    </row>
  </sheetData>
  <autoFilter ref="A1:N1" xr:uid="{DCF25070-5B04-431E-99D9-EC982362EA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GARANZIE</vt:lpstr>
      <vt:lpstr>CREDITO DIRETTO</vt:lpstr>
      <vt:lpstr>ESTINTIEESCLUSI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Mariagrazia Dessì</dc:creator>
  <cp:lastModifiedBy>Mariagrazia Dessì</cp:lastModifiedBy>
  <dcterms:created xsi:type="dcterms:W3CDTF">2026-03-18T12:28:12Z</dcterms:created>
  <dcterms:modified xsi:type="dcterms:W3CDTF">2026-03-23T13:20:22Z</dcterms:modified>
</cp:coreProperties>
</file>